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an\Desktop\New boat\"/>
    </mc:Choice>
  </mc:AlternateContent>
  <xr:revisionPtr revIDLastSave="0" documentId="13_ncr:1_{AA10C411-C868-4C38-ABF8-67DC18E0F1E1}" xr6:coauthVersionLast="46" xr6:coauthVersionMax="46" xr10:uidLastSave="{00000000-0000-0000-0000-000000000000}"/>
  <bookViews>
    <workbookView xWindow="-108" yWindow="-108" windowWidth="23256" windowHeight="12576" activeTab="2" xr2:uid="{48562BD7-E759-4B01-85B9-E851A93313A6}"/>
  </bookViews>
  <sheets>
    <sheet name="Inventory" sheetId="1" r:id="rId1"/>
    <sheet name="Provisioning" sheetId="3" r:id="rId2"/>
    <sheet name="pre departure checks" sheetId="2" r:id="rId3"/>
  </sheets>
  <definedNames>
    <definedName name="_xlnm._FilterDatabase" localSheetId="0" hidden="1">Inventory!$A$1:$E$75</definedName>
    <definedName name="_xlnm._FilterDatabase" localSheetId="2" hidden="1">'pre departure checks'!$A$2:$C$2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 s="1"/>
  <c r="H74" i="1"/>
  <c r="H72" i="1"/>
  <c r="H68" i="1"/>
  <c r="H67" i="1"/>
  <c r="H66" i="1"/>
  <c r="H65" i="1"/>
  <c r="H64" i="1"/>
  <c r="H63" i="1"/>
  <c r="H62" i="1"/>
  <c r="H61" i="1"/>
  <c r="H59" i="1"/>
  <c r="H58" i="1"/>
  <c r="H47" i="1"/>
  <c r="H41" i="1"/>
  <c r="H40" i="1"/>
  <c r="H39" i="1"/>
  <c r="H36" i="1"/>
  <c r="H32" i="1"/>
  <c r="H31" i="1"/>
  <c r="H25" i="1"/>
  <c r="H21" i="1"/>
  <c r="H18" i="1"/>
  <c r="H16" i="1"/>
  <c r="H14" i="1"/>
  <c r="H7" i="1"/>
  <c r="H5" i="1"/>
  <c r="H4" i="1"/>
  <c r="H3" i="1"/>
  <c r="C3" i="3"/>
  <c r="C69" i="1"/>
  <c r="C70" i="1" s="1"/>
  <c r="H70" i="1" s="1"/>
  <c r="H69" i="1" l="1"/>
  <c r="H75" i="1" s="1"/>
</calcChain>
</file>

<file path=xl/sharedStrings.xml><?xml version="1.0" encoding="utf-8"?>
<sst xmlns="http://schemas.openxmlformats.org/spreadsheetml/2006/main" count="337" uniqueCount="162">
  <si>
    <t>clean bilges</t>
  </si>
  <si>
    <t>small 12 solar charger in garage in dingy??</t>
  </si>
  <si>
    <t>siezing wire ie replace hose clamp</t>
  </si>
  <si>
    <t>jack lines</t>
  </si>
  <si>
    <t>collision blanket sail cloth or similar</t>
  </si>
  <si>
    <t>portable elctric bilge pump with long wires and hose 15 ft</t>
  </si>
  <si>
    <t>ditch bag with first adi kit , energy bars, manual wate rmaker, flash ligt gps and vhf</t>
  </si>
  <si>
    <t>navigation</t>
  </si>
  <si>
    <t>sails</t>
  </si>
  <si>
    <t>mechanical</t>
  </si>
  <si>
    <t>safety</t>
  </si>
  <si>
    <t>Sticky back sail cloth</t>
  </si>
  <si>
    <t>Rigging / deck hardware</t>
  </si>
  <si>
    <t xml:space="preserve">Racor filter </t>
  </si>
  <si>
    <t>Fuel filter</t>
  </si>
  <si>
    <t>splicing kit</t>
  </si>
  <si>
    <t>hand held gps</t>
  </si>
  <si>
    <t>qty</t>
  </si>
  <si>
    <t>impeller</t>
  </si>
  <si>
    <t>engine oil litres</t>
  </si>
  <si>
    <t>sail ties</t>
  </si>
  <si>
    <t>first aid kit</t>
  </si>
  <si>
    <t>scissors</t>
  </si>
  <si>
    <t>Drinking water (2.5 l / day / person)     litres for 11 days</t>
  </si>
  <si>
    <t>Safety Harnesses</t>
  </si>
  <si>
    <t>life jackets</t>
  </si>
  <si>
    <t>life raft</t>
  </si>
  <si>
    <t>drogue</t>
  </si>
  <si>
    <t>chart plotter with AIS</t>
  </si>
  <si>
    <t>Iradium GO or sat phone</t>
  </si>
  <si>
    <t>v belts</t>
  </si>
  <si>
    <t>soft wood plugs</t>
  </si>
  <si>
    <t>volt / ohm meter</t>
  </si>
  <si>
    <t>General</t>
  </si>
  <si>
    <t xml:space="preserve">spare parts box (screws, bolts, electrical connectors, </t>
  </si>
  <si>
    <t>small invertor 12v plug in</t>
  </si>
  <si>
    <t>500 watt hardwired invertor</t>
  </si>
  <si>
    <t>tool box (sockets, screw drivers, pliers, hacksaw …etc)</t>
  </si>
  <si>
    <t>transmission fluid sae 15 w 40  litres</t>
  </si>
  <si>
    <t>small solar charger</t>
  </si>
  <si>
    <t>matches / lighter</t>
  </si>
  <si>
    <t>propane</t>
  </si>
  <si>
    <t>flares (aerial, hand held, smoke, die)</t>
  </si>
  <si>
    <t>mask , snorkel fins</t>
  </si>
  <si>
    <t>general</t>
  </si>
  <si>
    <t xml:space="preserve">Categorey </t>
  </si>
  <si>
    <t>spare lines 1/2" 50 ft</t>
  </si>
  <si>
    <t>Diesel fuel enough for 500 nm (4.5 l / hr at 7 kts)     Litres</t>
  </si>
  <si>
    <t>bousuns chair</t>
  </si>
  <si>
    <t>Description</t>
  </si>
  <si>
    <t>gorilla tape 2' roll</t>
  </si>
  <si>
    <t>?</t>
  </si>
  <si>
    <t>diesel jugs 20 l (excluding 200l in fuel tank)</t>
  </si>
  <si>
    <t>small tube 5200</t>
  </si>
  <si>
    <t>200 w solar panel and charger</t>
  </si>
  <si>
    <t>buoys, markers ref book</t>
  </si>
  <si>
    <t>head operations all 3</t>
  </si>
  <si>
    <t>holding tank dump valves</t>
  </si>
  <si>
    <t>windalss operation</t>
  </si>
  <si>
    <t>engine mounts</t>
  </si>
  <si>
    <t>engine oil</t>
  </si>
  <si>
    <t>transmission oil</t>
  </si>
  <si>
    <t>engine water intake hose and valve</t>
  </si>
  <si>
    <t>bow thruster inspection below v berth for leaks</t>
  </si>
  <si>
    <t>bow thruster operation</t>
  </si>
  <si>
    <t>run engine in gear at dock fwd &amp; reverse</t>
  </si>
  <si>
    <t>120 vac battery charger operation</t>
  </si>
  <si>
    <t>full inspection of steering system chains, cables, wires quadrant tension</t>
  </si>
  <si>
    <t>operate all through hull valves, hoses , hose clamps</t>
  </si>
  <si>
    <t>prop nut and prop / bearing play</t>
  </si>
  <si>
    <t>ais operation on chart plotter</t>
  </si>
  <si>
    <t>running and mast lights</t>
  </si>
  <si>
    <t>electric winch</t>
  </si>
  <si>
    <t>swim platform</t>
  </si>
  <si>
    <t>v belt tension</t>
  </si>
  <si>
    <t>check all engine hose clamps</t>
  </si>
  <si>
    <t>fresh water system valves, pump</t>
  </si>
  <si>
    <t>sink drains (galley &amp; bathrooms) operate valves</t>
  </si>
  <si>
    <t>anchor lashed to pulpit</t>
  </si>
  <si>
    <t>bitter end secured</t>
  </si>
  <si>
    <t xml:space="preserve">spare anchor inspection </t>
  </si>
  <si>
    <t>Plumbing</t>
  </si>
  <si>
    <t>Rigging</t>
  </si>
  <si>
    <t>deck hardware</t>
  </si>
  <si>
    <t>Engine</t>
  </si>
  <si>
    <t xml:space="preserve">electrical </t>
  </si>
  <si>
    <t>steering</t>
  </si>
  <si>
    <t>electronics</t>
  </si>
  <si>
    <t>misc</t>
  </si>
  <si>
    <t>Things to do / check before departure</t>
  </si>
  <si>
    <t>depth sounder calibration</t>
  </si>
  <si>
    <r>
      <t xml:space="preserve">vhf operation (Raymarine Ray 60 </t>
    </r>
    <r>
      <rPr>
        <b/>
        <i/>
        <u/>
        <sz val="11"/>
        <color theme="1"/>
        <rFont val="Calibri"/>
        <family val="2"/>
        <scheme val="minor"/>
      </rPr>
      <t>NO AIS</t>
    </r>
    <r>
      <rPr>
        <sz val="11"/>
        <color theme="1"/>
        <rFont val="Calibri"/>
        <family val="2"/>
        <scheme val="minor"/>
      </rPr>
      <t xml:space="preserve"> or Simrda RS35 </t>
    </r>
    <r>
      <rPr>
        <b/>
        <i/>
        <sz val="11"/>
        <color theme="1"/>
        <rFont val="Calibri"/>
        <family val="2"/>
        <scheme val="minor"/>
      </rPr>
      <t>with AIS</t>
    </r>
    <r>
      <rPr>
        <sz val="11"/>
        <color theme="1"/>
        <rFont val="Calibri"/>
        <family val="2"/>
        <scheme val="minor"/>
      </rPr>
      <t>)</t>
    </r>
  </si>
  <si>
    <t>Anchor Chain zip ties every 20 ft</t>
  </si>
  <si>
    <t>cleaning</t>
  </si>
  <si>
    <t>spray cleaner with Bleach</t>
  </si>
  <si>
    <t>paper towles jumbo</t>
  </si>
  <si>
    <t xml:space="preserve">Drinking </t>
  </si>
  <si>
    <t>check fit of emergency tiller</t>
  </si>
  <si>
    <t>boat manuals (engine, B&amp;G chart plotter, VHF,Auto pilot, fridge)</t>
  </si>
  <si>
    <t>personal strobe light and whistle for life jackets</t>
  </si>
  <si>
    <t>epirb rent from Boat US</t>
  </si>
  <si>
    <t>Garmin InReach satelite 2 way text communicator (MEC or Sail cambridge $449)</t>
  </si>
  <si>
    <t>small ty raps for anchor</t>
  </si>
  <si>
    <t>hydraulic steering fluid spare hoses for autopilot</t>
  </si>
  <si>
    <t>where</t>
  </si>
  <si>
    <t>on boat / laptop</t>
  </si>
  <si>
    <t>Buy</t>
  </si>
  <si>
    <t>Home</t>
  </si>
  <si>
    <t>on boat</t>
  </si>
  <si>
    <t>Rent</t>
  </si>
  <si>
    <t>buy</t>
  </si>
  <si>
    <t>hand held vhf with 12 vdc plug</t>
  </si>
  <si>
    <t xml:space="preserve">on boat </t>
  </si>
  <si>
    <t>home</t>
  </si>
  <si>
    <t>spare lengths of vectran  3/8</t>
  </si>
  <si>
    <t>spare lengths of vectran  1/4</t>
  </si>
  <si>
    <t xml:space="preserve">batteries regular ( AAA, AA, C) </t>
  </si>
  <si>
    <t>rechargeable batteries and charger (AAA &amp; AA)</t>
  </si>
  <si>
    <t>water proof flash lights (using AA batteries)</t>
  </si>
  <si>
    <t>Radar reflector</t>
  </si>
  <si>
    <t>*</t>
  </si>
  <si>
    <t>paper chart Far Bahamas (cat, Long , Cooked, San salvador, Rum Cay, Samana, Plana, Mayaguana)</t>
  </si>
  <si>
    <t>paper chart for Turks &amp; Caicos</t>
  </si>
  <si>
    <t>paper chart for DR&amp; Haiti</t>
  </si>
  <si>
    <t>paper chart for Puerto Rico</t>
  </si>
  <si>
    <t>Paper charts  Hudson , Erie canal</t>
  </si>
  <si>
    <t>Paper charts ICW</t>
  </si>
  <si>
    <t>Paper charts Near Bahamas</t>
  </si>
  <si>
    <t xml:space="preserve">Paper charts Savana Georgia to  New york city </t>
  </si>
  <si>
    <t>B&amp;G Chart Chip Caribbean  (SD/ MSD)</t>
  </si>
  <si>
    <t>B&amp;G Chart Chip (Nanionics + USA &amp; Canada Large) or (C Map NORTH AMERICA SKU: M-NA-Y200-MS CHART: DISCOVER SIZE: Extra Large)</t>
  </si>
  <si>
    <t>fishing rod , hooks for ocean</t>
  </si>
  <si>
    <t>aluminun foil</t>
  </si>
  <si>
    <t>Fogh Horn</t>
  </si>
  <si>
    <t>emergency running lights</t>
  </si>
  <si>
    <t>fuel tank inspection ensure no sludge</t>
  </si>
  <si>
    <t>check diaphram and operation of  manual bilge pump</t>
  </si>
  <si>
    <t>inspect / tighten all running rigging blocks, shackles, pins , rings</t>
  </si>
  <si>
    <t>inspect all turnbuckles, pins and rings</t>
  </si>
  <si>
    <t>white rigging / electrical tape</t>
  </si>
  <si>
    <t>MEC</t>
  </si>
  <si>
    <t>Parts &amp; Power?</t>
  </si>
  <si>
    <t>Golden Hind?</t>
  </si>
  <si>
    <t>Moorings?</t>
  </si>
  <si>
    <t>Toronto kijiji?</t>
  </si>
  <si>
    <t>Clarence Thomas</t>
  </si>
  <si>
    <t>price</t>
  </si>
  <si>
    <t>canadian Tire</t>
  </si>
  <si>
    <t xml:space="preserve">2 part epoxy gorilla </t>
  </si>
  <si>
    <t>liquid gasket tube permetex</t>
  </si>
  <si>
    <t>canned</t>
  </si>
  <si>
    <t>tune / salamon</t>
  </si>
  <si>
    <t>condiments</t>
  </si>
  <si>
    <t>Mayo</t>
  </si>
  <si>
    <t>zip lock bags</t>
  </si>
  <si>
    <t>Golden Hind</t>
  </si>
  <si>
    <t>249 0n AMAZON</t>
  </si>
  <si>
    <t>fogh Navionics US &amp; canada</t>
  </si>
  <si>
    <t>borrow</t>
  </si>
  <si>
    <t>Mike &amp; Hilda</t>
  </si>
  <si>
    <t>single part gorilla glue</t>
  </si>
  <si>
    <t>Quarantine 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</si>
</sst>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 wrapText="1"/>
    </xf>
    <xf numFmtId="0" fontId="5" fillId="8" borderId="0" xfId="0" applyFont="1" applyFill="1" applyAlignment="1">
      <alignment vertical="center"/>
    </xf>
    <xf numFmtId="0" fontId="0" fillId="8" borderId="0" xfId="0" applyFill="1" applyAlignment="1">
      <alignment vertical="center" wrapText="1"/>
    </xf>
    <xf numFmtId="44" fontId="1" fillId="0" borderId="0" xfId="1" applyFont="1"/>
    <xf numFmtId="44" fontId="0" fillId="0" borderId="0" xfId="1" applyFont="1"/>
    <xf numFmtId="44" fontId="0" fillId="0" borderId="0" xfId="1" applyFont="1" applyAlignment="1">
      <alignment vertical="center"/>
    </xf>
    <xf numFmtId="44" fontId="0" fillId="4" borderId="0" xfId="1" applyFont="1" applyFill="1"/>
    <xf numFmtId="44" fontId="0" fillId="0" borderId="0" xfId="0" applyNumberFormat="1"/>
    <xf numFmtId="44" fontId="0" fillId="0" borderId="2" xfId="0" applyNumberFormat="1" applyBorder="1"/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9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C1780-1350-45B0-9D37-8D3DD64AE187}">
  <dimension ref="A1:I75"/>
  <sheetViews>
    <sheetView zoomScale="115" zoomScaleNormal="115" workbookViewId="0">
      <selection activeCell="B13" sqref="B13"/>
    </sheetView>
  </sheetViews>
  <sheetFormatPr defaultRowHeight="14.4" x14ac:dyDescent="0.3"/>
  <cols>
    <col min="1" max="1" width="20.33203125" style="14" bestFit="1" customWidth="1"/>
    <col min="2" max="2" width="81.6640625" style="16" bestFit="1" customWidth="1"/>
    <col min="3" max="3" width="8.88671875" style="6"/>
    <col min="6" max="6" width="17.77734375" bestFit="1" customWidth="1"/>
    <col min="7" max="7" width="8.88671875" style="23"/>
  </cols>
  <sheetData>
    <row r="1" spans="1:8" s="2" customFormat="1" ht="15.6" x14ac:dyDescent="0.3">
      <c r="A1" s="7" t="s">
        <v>45</v>
      </c>
      <c r="B1" s="15" t="s">
        <v>49</v>
      </c>
      <c r="C1" s="5" t="s">
        <v>17</v>
      </c>
      <c r="D1" s="2" t="s">
        <v>104</v>
      </c>
      <c r="G1" s="22" t="s">
        <v>146</v>
      </c>
    </row>
    <row r="2" spans="1:8" s="2" customFormat="1" ht="15.6" x14ac:dyDescent="0.3">
      <c r="A2" s="8" t="s">
        <v>33</v>
      </c>
      <c r="B2" s="20" t="s">
        <v>98</v>
      </c>
      <c r="C2" s="5"/>
      <c r="D2" s="2" t="s">
        <v>105</v>
      </c>
    </row>
    <row r="3" spans="1:8" x14ac:dyDescent="0.3">
      <c r="A3" s="8" t="s">
        <v>33</v>
      </c>
      <c r="B3" s="16" t="s">
        <v>50</v>
      </c>
      <c r="C3" s="6">
        <v>1</v>
      </c>
      <c r="D3" t="s">
        <v>106</v>
      </c>
      <c r="F3" t="s">
        <v>145</v>
      </c>
      <c r="G3" s="23">
        <v>12.99</v>
      </c>
      <c r="H3" s="26">
        <f>G3*C3</f>
        <v>12.99</v>
      </c>
    </row>
    <row r="4" spans="1:8" x14ac:dyDescent="0.3">
      <c r="A4" s="8" t="s">
        <v>33</v>
      </c>
      <c r="B4" s="16" t="s">
        <v>139</v>
      </c>
      <c r="C4" s="6">
        <v>2</v>
      </c>
      <c r="D4" t="s">
        <v>106</v>
      </c>
      <c r="F4" t="s">
        <v>145</v>
      </c>
      <c r="G4" s="23">
        <v>1.49</v>
      </c>
      <c r="H4" s="26">
        <f t="shared" ref="H4:H7" si="0">G4*C4</f>
        <v>2.98</v>
      </c>
    </row>
    <row r="5" spans="1:8" x14ac:dyDescent="0.3">
      <c r="A5" s="8" t="s">
        <v>33</v>
      </c>
      <c r="B5" s="16" t="s">
        <v>53</v>
      </c>
      <c r="C5" s="6">
        <v>1</v>
      </c>
      <c r="D5" t="s">
        <v>106</v>
      </c>
      <c r="F5" t="s">
        <v>145</v>
      </c>
      <c r="G5" s="23">
        <v>22.99</v>
      </c>
      <c r="H5" s="26">
        <f t="shared" si="0"/>
        <v>22.99</v>
      </c>
    </row>
    <row r="6" spans="1:8" x14ac:dyDescent="0.3">
      <c r="A6" s="8" t="s">
        <v>33</v>
      </c>
      <c r="B6" s="16" t="s">
        <v>102</v>
      </c>
      <c r="C6" s="6">
        <v>1</v>
      </c>
      <c r="D6" t="s">
        <v>107</v>
      </c>
      <c r="H6" s="26"/>
    </row>
    <row r="7" spans="1:8" x14ac:dyDescent="0.3">
      <c r="A7" s="8" t="s">
        <v>33</v>
      </c>
      <c r="B7" s="18" t="s">
        <v>116</v>
      </c>
      <c r="C7" s="6">
        <v>1</v>
      </c>
      <c r="D7" t="s">
        <v>106</v>
      </c>
      <c r="F7" t="s">
        <v>145</v>
      </c>
      <c r="G7" s="23">
        <v>50</v>
      </c>
      <c r="H7" s="26">
        <f t="shared" si="0"/>
        <v>50</v>
      </c>
    </row>
    <row r="8" spans="1:8" x14ac:dyDescent="0.3">
      <c r="A8" s="8" t="s">
        <v>33</v>
      </c>
      <c r="B8" s="18" t="s">
        <v>117</v>
      </c>
      <c r="D8" t="s">
        <v>107</v>
      </c>
      <c r="G8"/>
    </row>
    <row r="9" spans="1:8" x14ac:dyDescent="0.3">
      <c r="A9" s="8" t="s">
        <v>33</v>
      </c>
      <c r="B9" s="18" t="s">
        <v>32</v>
      </c>
      <c r="C9" s="6">
        <v>1</v>
      </c>
      <c r="D9" t="s">
        <v>107</v>
      </c>
      <c r="G9"/>
    </row>
    <row r="10" spans="1:8" x14ac:dyDescent="0.3">
      <c r="A10" s="8" t="s">
        <v>33</v>
      </c>
      <c r="B10" s="16" t="s">
        <v>15</v>
      </c>
      <c r="C10" s="6">
        <v>1</v>
      </c>
      <c r="D10" t="s">
        <v>107</v>
      </c>
      <c r="G10"/>
    </row>
    <row r="11" spans="1:8" x14ac:dyDescent="0.3">
      <c r="A11" s="8" t="s">
        <v>33</v>
      </c>
      <c r="B11" s="16" t="s">
        <v>161</v>
      </c>
      <c r="G11"/>
    </row>
    <row r="12" spans="1:8" x14ac:dyDescent="0.3">
      <c r="A12" s="8" t="s">
        <v>33</v>
      </c>
      <c r="B12" s="16" t="s">
        <v>34</v>
      </c>
      <c r="C12" s="6">
        <v>1</v>
      </c>
      <c r="D12" t="s">
        <v>107</v>
      </c>
      <c r="G12"/>
    </row>
    <row r="13" spans="1:8" x14ac:dyDescent="0.3">
      <c r="A13" s="8" t="s">
        <v>33</v>
      </c>
      <c r="B13" s="16" t="s">
        <v>35</v>
      </c>
      <c r="C13" s="6">
        <v>1</v>
      </c>
      <c r="D13" t="s">
        <v>107</v>
      </c>
      <c r="G13"/>
    </row>
    <row r="14" spans="1:8" x14ac:dyDescent="0.3">
      <c r="A14" s="8" t="s">
        <v>33</v>
      </c>
      <c r="B14" s="16" t="s">
        <v>131</v>
      </c>
      <c r="C14" s="6">
        <v>1</v>
      </c>
      <c r="D14" t="s">
        <v>106</v>
      </c>
      <c r="H14" s="26">
        <f>G14*C14</f>
        <v>0</v>
      </c>
    </row>
    <row r="15" spans="1:8" x14ac:dyDescent="0.3">
      <c r="A15" s="8" t="s">
        <v>33</v>
      </c>
      <c r="B15" s="16" t="s">
        <v>22</v>
      </c>
      <c r="G15"/>
    </row>
    <row r="16" spans="1:8" x14ac:dyDescent="0.3">
      <c r="A16" s="8" t="s">
        <v>33</v>
      </c>
      <c r="B16" s="16" t="s">
        <v>36</v>
      </c>
      <c r="C16" s="6">
        <v>1</v>
      </c>
      <c r="D16" t="s">
        <v>106</v>
      </c>
      <c r="F16" t="s">
        <v>147</v>
      </c>
      <c r="G16" s="23">
        <v>99.99</v>
      </c>
      <c r="H16" s="26">
        <f>G16*C16</f>
        <v>99.99</v>
      </c>
    </row>
    <row r="17" spans="1:8" x14ac:dyDescent="0.3">
      <c r="A17" s="8" t="s">
        <v>33</v>
      </c>
      <c r="B17" s="18" t="s">
        <v>37</v>
      </c>
      <c r="C17" s="6">
        <v>1</v>
      </c>
      <c r="D17" t="s">
        <v>107</v>
      </c>
      <c r="G17"/>
    </row>
    <row r="18" spans="1:8" x14ac:dyDescent="0.3">
      <c r="A18" s="8" t="s">
        <v>33</v>
      </c>
      <c r="B18" s="18" t="s">
        <v>118</v>
      </c>
      <c r="C18" s="6">
        <v>2</v>
      </c>
      <c r="D18" t="s">
        <v>106</v>
      </c>
      <c r="F18" t="s">
        <v>145</v>
      </c>
      <c r="G18" s="23">
        <v>11.99</v>
      </c>
      <c r="H18" s="26">
        <f>G18*C18</f>
        <v>23.98</v>
      </c>
    </row>
    <row r="19" spans="1:8" x14ac:dyDescent="0.3">
      <c r="A19" s="8" t="s">
        <v>33</v>
      </c>
      <c r="B19" s="16" t="s">
        <v>39</v>
      </c>
      <c r="C19" s="6">
        <v>1</v>
      </c>
      <c r="D19" t="s">
        <v>107</v>
      </c>
      <c r="G19"/>
    </row>
    <row r="20" spans="1:8" x14ac:dyDescent="0.3">
      <c r="A20" s="8" t="s">
        <v>33</v>
      </c>
      <c r="B20" s="16" t="s">
        <v>54</v>
      </c>
      <c r="C20" s="6">
        <v>1</v>
      </c>
      <c r="D20" t="s">
        <v>106</v>
      </c>
      <c r="F20" t="s">
        <v>144</v>
      </c>
      <c r="G20" s="23">
        <f>245+245+135</f>
        <v>625</v>
      </c>
      <c r="H20" s="26">
        <f t="shared" ref="H20:H21" si="1">G20*C20</f>
        <v>625</v>
      </c>
    </row>
    <row r="21" spans="1:8" x14ac:dyDescent="0.3">
      <c r="A21" s="8" t="s">
        <v>33</v>
      </c>
      <c r="B21" s="18" t="s">
        <v>40</v>
      </c>
      <c r="C21" s="6">
        <v>2</v>
      </c>
      <c r="D21" t="s">
        <v>106</v>
      </c>
      <c r="G21" s="23">
        <v>2.99</v>
      </c>
      <c r="H21" s="26">
        <f t="shared" si="1"/>
        <v>5.98</v>
      </c>
    </row>
    <row r="22" spans="1:8" x14ac:dyDescent="0.3">
      <c r="A22" s="8" t="s">
        <v>33</v>
      </c>
      <c r="B22" s="18" t="s">
        <v>41</v>
      </c>
      <c r="C22" s="6">
        <v>2</v>
      </c>
      <c r="D22" t="s">
        <v>108</v>
      </c>
      <c r="G22"/>
    </row>
    <row r="23" spans="1:8" x14ac:dyDescent="0.3">
      <c r="A23" s="8" t="s">
        <v>44</v>
      </c>
      <c r="B23" s="16" t="s">
        <v>43</v>
      </c>
      <c r="C23" s="6">
        <v>1</v>
      </c>
      <c r="G23"/>
    </row>
    <row r="24" spans="1:8" x14ac:dyDescent="0.3">
      <c r="A24" s="9" t="s">
        <v>10</v>
      </c>
      <c r="B24" s="18" t="s">
        <v>100</v>
      </c>
      <c r="C24" s="6">
        <v>1</v>
      </c>
      <c r="D24" t="s">
        <v>109</v>
      </c>
      <c r="G24"/>
    </row>
    <row r="25" spans="1:8" x14ac:dyDescent="0.3">
      <c r="A25" s="9" t="s">
        <v>10</v>
      </c>
      <c r="B25" s="16" t="s">
        <v>133</v>
      </c>
      <c r="C25" s="6">
        <v>1</v>
      </c>
      <c r="D25" t="s">
        <v>106</v>
      </c>
      <c r="F25" t="s">
        <v>145</v>
      </c>
      <c r="G25" s="23">
        <v>15.99</v>
      </c>
      <c r="H25" s="26">
        <f>G25*C25</f>
        <v>15.99</v>
      </c>
    </row>
    <row r="26" spans="1:8" x14ac:dyDescent="0.3">
      <c r="A26" s="9" t="s">
        <v>10</v>
      </c>
      <c r="B26" s="17" t="s">
        <v>6</v>
      </c>
      <c r="C26" s="6">
        <v>1</v>
      </c>
      <c r="G26"/>
    </row>
    <row r="27" spans="1:8" x14ac:dyDescent="0.3">
      <c r="A27" s="9" t="s">
        <v>10</v>
      </c>
      <c r="B27" s="16" t="s">
        <v>4</v>
      </c>
      <c r="C27" s="6">
        <v>1</v>
      </c>
      <c r="G27"/>
    </row>
    <row r="28" spans="1:8" x14ac:dyDescent="0.3">
      <c r="A28" s="9" t="s">
        <v>10</v>
      </c>
      <c r="B28" s="18" t="s">
        <v>21</v>
      </c>
      <c r="C28" s="6">
        <v>2</v>
      </c>
      <c r="G28"/>
    </row>
    <row r="29" spans="1:8" x14ac:dyDescent="0.3">
      <c r="A29" s="9" t="s">
        <v>10</v>
      </c>
      <c r="B29" s="18" t="s">
        <v>3</v>
      </c>
      <c r="C29" s="6">
        <v>2</v>
      </c>
      <c r="D29" t="s">
        <v>107</v>
      </c>
      <c r="G29"/>
    </row>
    <row r="30" spans="1:8" x14ac:dyDescent="0.3">
      <c r="A30" s="9" t="s">
        <v>10</v>
      </c>
      <c r="B30" s="18" t="s">
        <v>24</v>
      </c>
      <c r="C30" s="6">
        <v>3</v>
      </c>
      <c r="D30" t="s">
        <v>108</v>
      </c>
      <c r="G30"/>
    </row>
    <row r="31" spans="1:8" x14ac:dyDescent="0.3">
      <c r="A31" s="9" t="s">
        <v>10</v>
      </c>
      <c r="B31" s="18" t="s">
        <v>99</v>
      </c>
      <c r="C31" s="6">
        <v>1</v>
      </c>
      <c r="D31" t="s">
        <v>110</v>
      </c>
      <c r="F31" t="s">
        <v>142</v>
      </c>
      <c r="G31" s="23">
        <v>30</v>
      </c>
      <c r="H31" s="26">
        <f t="shared" ref="H31:H32" si="2">G31*C31</f>
        <v>30</v>
      </c>
    </row>
    <row r="32" spans="1:8" x14ac:dyDescent="0.3">
      <c r="A32" s="9" t="s">
        <v>10</v>
      </c>
      <c r="B32" s="18" t="s">
        <v>119</v>
      </c>
      <c r="C32" s="6">
        <v>1</v>
      </c>
      <c r="D32" t="s">
        <v>106</v>
      </c>
      <c r="E32" t="s">
        <v>120</v>
      </c>
      <c r="F32" t="s">
        <v>155</v>
      </c>
      <c r="G32" s="23">
        <v>44</v>
      </c>
      <c r="H32" s="26">
        <f t="shared" si="2"/>
        <v>44</v>
      </c>
    </row>
    <row r="33" spans="1:9" x14ac:dyDescent="0.3">
      <c r="A33" s="9" t="s">
        <v>10</v>
      </c>
      <c r="B33" s="18" t="s">
        <v>134</v>
      </c>
      <c r="G33"/>
    </row>
    <row r="34" spans="1:9" x14ac:dyDescent="0.3">
      <c r="A34" s="9" t="s">
        <v>10</v>
      </c>
      <c r="B34" s="18" t="s">
        <v>25</v>
      </c>
      <c r="C34" s="6">
        <v>6</v>
      </c>
      <c r="D34" t="s">
        <v>108</v>
      </c>
      <c r="G34"/>
    </row>
    <row r="35" spans="1:9" x14ac:dyDescent="0.3">
      <c r="A35" s="9" t="s">
        <v>10</v>
      </c>
      <c r="B35" s="18" t="s">
        <v>26</v>
      </c>
      <c r="C35" s="6">
        <v>1</v>
      </c>
      <c r="D35" t="s">
        <v>108</v>
      </c>
      <c r="G35"/>
    </row>
    <row r="36" spans="1:9" x14ac:dyDescent="0.3">
      <c r="A36" s="9" t="s">
        <v>10</v>
      </c>
      <c r="B36" s="16" t="s">
        <v>27</v>
      </c>
      <c r="C36" s="6">
        <v>1</v>
      </c>
      <c r="D36" t="s">
        <v>106</v>
      </c>
      <c r="H36" s="26">
        <f>G36*C36</f>
        <v>0</v>
      </c>
    </row>
    <row r="37" spans="1:9" x14ac:dyDescent="0.3">
      <c r="A37" s="9" t="s">
        <v>10</v>
      </c>
      <c r="B37" s="18" t="s">
        <v>31</v>
      </c>
      <c r="C37" s="6">
        <v>10</v>
      </c>
      <c r="D37" t="s">
        <v>108</v>
      </c>
      <c r="G37"/>
    </row>
    <row r="38" spans="1:9" x14ac:dyDescent="0.3">
      <c r="A38" s="9" t="s">
        <v>10</v>
      </c>
      <c r="B38" s="18" t="s">
        <v>42</v>
      </c>
      <c r="C38" s="6" t="s">
        <v>51</v>
      </c>
      <c r="D38" t="s">
        <v>108</v>
      </c>
      <c r="G38"/>
    </row>
    <row r="39" spans="1:9" x14ac:dyDescent="0.3">
      <c r="A39" s="10" t="s">
        <v>8</v>
      </c>
      <c r="B39" s="16" t="s">
        <v>11</v>
      </c>
      <c r="C39" s="6">
        <v>1</v>
      </c>
      <c r="D39" t="s">
        <v>106</v>
      </c>
      <c r="H39" s="26">
        <f t="shared" ref="H39:H41" si="3">G39*C39</f>
        <v>0</v>
      </c>
    </row>
    <row r="40" spans="1:9" x14ac:dyDescent="0.3">
      <c r="A40" s="10" t="s">
        <v>8</v>
      </c>
      <c r="B40" s="16" t="s">
        <v>20</v>
      </c>
      <c r="C40" s="6">
        <v>6</v>
      </c>
      <c r="D40" t="s">
        <v>106</v>
      </c>
      <c r="H40" s="26">
        <f t="shared" si="3"/>
        <v>0</v>
      </c>
    </row>
    <row r="41" spans="1:9" x14ac:dyDescent="0.3">
      <c r="A41" s="11" t="s">
        <v>7</v>
      </c>
      <c r="B41" s="18" t="s">
        <v>101</v>
      </c>
      <c r="C41" s="6">
        <v>1</v>
      </c>
      <c r="D41" t="s">
        <v>106</v>
      </c>
      <c r="E41" t="s">
        <v>120</v>
      </c>
      <c r="F41" t="s">
        <v>140</v>
      </c>
      <c r="G41" s="23">
        <v>449</v>
      </c>
      <c r="H41" s="26">
        <f t="shared" si="3"/>
        <v>449</v>
      </c>
    </row>
    <row r="42" spans="1:9" x14ac:dyDescent="0.3">
      <c r="A42" s="11" t="s">
        <v>7</v>
      </c>
      <c r="B42" s="18" t="s">
        <v>29</v>
      </c>
      <c r="C42" s="6">
        <v>1</v>
      </c>
      <c r="D42" t="s">
        <v>109</v>
      </c>
      <c r="G42"/>
    </row>
    <row r="43" spans="1:9" x14ac:dyDescent="0.3">
      <c r="A43" s="11" t="s">
        <v>7</v>
      </c>
      <c r="B43" s="18" t="s">
        <v>16</v>
      </c>
      <c r="C43" s="6">
        <v>1</v>
      </c>
      <c r="D43" t="s">
        <v>107</v>
      </c>
      <c r="G43"/>
    </row>
    <row r="44" spans="1:9" x14ac:dyDescent="0.3">
      <c r="A44" s="11" t="s">
        <v>7</v>
      </c>
      <c r="B44" s="18" t="s">
        <v>111</v>
      </c>
      <c r="C44" s="6">
        <v>1</v>
      </c>
      <c r="D44" t="s">
        <v>107</v>
      </c>
      <c r="G44"/>
    </row>
    <row r="45" spans="1:9" x14ac:dyDescent="0.3">
      <c r="A45" s="11" t="s">
        <v>7</v>
      </c>
      <c r="B45" s="18" t="s">
        <v>55</v>
      </c>
      <c r="C45" s="6">
        <v>1</v>
      </c>
      <c r="D45" t="s">
        <v>107</v>
      </c>
      <c r="G45"/>
    </row>
    <row r="46" spans="1:9" x14ac:dyDescent="0.3">
      <c r="A46" s="11" t="s">
        <v>7</v>
      </c>
      <c r="B46" s="18" t="s">
        <v>129</v>
      </c>
      <c r="C46" s="6">
        <v>1</v>
      </c>
      <c r="D46" t="s">
        <v>108</v>
      </c>
      <c r="G46"/>
    </row>
    <row r="47" spans="1:9" s="16" customFormat="1" ht="28.8" x14ac:dyDescent="0.3">
      <c r="A47" s="11" t="s">
        <v>7</v>
      </c>
      <c r="B47" s="21" t="s">
        <v>130</v>
      </c>
      <c r="C47" s="6">
        <v>1</v>
      </c>
      <c r="D47" s="16" t="s">
        <v>106</v>
      </c>
      <c r="E47" s="16" t="s">
        <v>120</v>
      </c>
      <c r="F47" s="17" t="s">
        <v>157</v>
      </c>
      <c r="G47" s="24">
        <v>299</v>
      </c>
      <c r="H47" s="26">
        <f>G47*C47</f>
        <v>299</v>
      </c>
      <c r="I47" s="16" t="s">
        <v>156</v>
      </c>
    </row>
    <row r="48" spans="1:9" x14ac:dyDescent="0.3">
      <c r="A48" s="11" t="s">
        <v>7</v>
      </c>
      <c r="B48" s="19" t="s">
        <v>125</v>
      </c>
      <c r="D48" t="s">
        <v>107</v>
      </c>
      <c r="G48"/>
    </row>
    <row r="49" spans="1:8" ht="28.8" customHeight="1" x14ac:dyDescent="0.3">
      <c r="A49" s="11" t="s">
        <v>7</v>
      </c>
      <c r="B49" s="19" t="s">
        <v>128</v>
      </c>
      <c r="C49" s="6">
        <v>1</v>
      </c>
      <c r="D49" t="s">
        <v>158</v>
      </c>
      <c r="F49" s="17" t="s">
        <v>159</v>
      </c>
      <c r="H49" s="26"/>
    </row>
    <row r="50" spans="1:8" x14ac:dyDescent="0.3">
      <c r="A50" s="11" t="s">
        <v>7</v>
      </c>
      <c r="B50" s="19" t="s">
        <v>126</v>
      </c>
      <c r="C50" s="6">
        <v>1</v>
      </c>
      <c r="D50" t="s">
        <v>158</v>
      </c>
      <c r="F50" s="17" t="s">
        <v>159</v>
      </c>
      <c r="H50" s="26"/>
    </row>
    <row r="51" spans="1:8" ht="14.4" customHeight="1" x14ac:dyDescent="0.3">
      <c r="A51" s="11" t="s">
        <v>7</v>
      </c>
      <c r="B51" s="19" t="s">
        <v>127</v>
      </c>
      <c r="D51" t="s">
        <v>107</v>
      </c>
      <c r="F51" s="1"/>
      <c r="G51"/>
    </row>
    <row r="52" spans="1:8" ht="15" customHeight="1" x14ac:dyDescent="0.3">
      <c r="A52" s="11" t="s">
        <v>7</v>
      </c>
      <c r="B52" s="19" t="s">
        <v>121</v>
      </c>
      <c r="C52" s="6">
        <v>1</v>
      </c>
      <c r="D52" t="s">
        <v>158</v>
      </c>
      <c r="F52" s="17" t="s">
        <v>159</v>
      </c>
      <c r="H52" s="26"/>
    </row>
    <row r="53" spans="1:8" x14ac:dyDescent="0.3">
      <c r="A53" s="11" t="s">
        <v>7</v>
      </c>
      <c r="B53" s="19" t="s">
        <v>122</v>
      </c>
      <c r="C53" s="6">
        <v>1</v>
      </c>
      <c r="D53" t="s">
        <v>158</v>
      </c>
      <c r="F53" s="17" t="s">
        <v>159</v>
      </c>
      <c r="H53" s="26"/>
    </row>
    <row r="54" spans="1:8" x14ac:dyDescent="0.3">
      <c r="A54" s="11" t="s">
        <v>7</v>
      </c>
      <c r="B54" s="19" t="s">
        <v>123</v>
      </c>
      <c r="C54" s="6">
        <v>1</v>
      </c>
      <c r="D54" t="s">
        <v>158</v>
      </c>
      <c r="F54" s="17" t="s">
        <v>159</v>
      </c>
      <c r="H54" s="26"/>
    </row>
    <row r="55" spans="1:8" x14ac:dyDescent="0.3">
      <c r="A55" s="11" t="s">
        <v>7</v>
      </c>
      <c r="B55" s="19" t="s">
        <v>124</v>
      </c>
      <c r="C55" s="6">
        <v>1</v>
      </c>
      <c r="D55" t="s">
        <v>158</v>
      </c>
      <c r="F55" s="17" t="s">
        <v>159</v>
      </c>
      <c r="H55" s="26"/>
    </row>
    <row r="56" spans="1:8" x14ac:dyDescent="0.3">
      <c r="A56" s="11" t="s">
        <v>7</v>
      </c>
      <c r="B56" s="19" t="s">
        <v>28</v>
      </c>
      <c r="C56" s="6">
        <v>1</v>
      </c>
      <c r="D56" t="s">
        <v>112</v>
      </c>
      <c r="G56"/>
    </row>
    <row r="57" spans="1:8" x14ac:dyDescent="0.3">
      <c r="A57" s="12" t="s">
        <v>9</v>
      </c>
      <c r="B57" s="16" t="s">
        <v>5</v>
      </c>
      <c r="C57" s="6">
        <v>1</v>
      </c>
      <c r="D57" t="s">
        <v>113</v>
      </c>
      <c r="G57"/>
    </row>
    <row r="58" spans="1:8" x14ac:dyDescent="0.3">
      <c r="A58" s="12" t="s">
        <v>9</v>
      </c>
      <c r="B58" s="16" t="s">
        <v>2</v>
      </c>
      <c r="C58" s="6">
        <v>1</v>
      </c>
      <c r="D58" t="s">
        <v>106</v>
      </c>
      <c r="F58" t="s">
        <v>145</v>
      </c>
      <c r="G58" s="23">
        <v>9.99</v>
      </c>
      <c r="H58" s="26">
        <f t="shared" ref="H58:H70" si="4">G58*C58</f>
        <v>9.99</v>
      </c>
    </row>
    <row r="59" spans="1:8" x14ac:dyDescent="0.3">
      <c r="A59" s="12" t="s">
        <v>9</v>
      </c>
      <c r="B59" s="16" t="s">
        <v>148</v>
      </c>
      <c r="C59" s="6">
        <v>1</v>
      </c>
      <c r="D59" t="s">
        <v>106</v>
      </c>
      <c r="F59" t="s">
        <v>145</v>
      </c>
      <c r="G59" s="23">
        <v>11.99</v>
      </c>
      <c r="H59" s="26">
        <f t="shared" si="4"/>
        <v>11.99</v>
      </c>
    </row>
    <row r="60" spans="1:8" x14ac:dyDescent="0.3">
      <c r="A60" s="12" t="s">
        <v>9</v>
      </c>
      <c r="B60" s="16" t="s">
        <v>160</v>
      </c>
      <c r="D60" t="s">
        <v>107</v>
      </c>
      <c r="H60" s="26"/>
    </row>
    <row r="61" spans="1:8" x14ac:dyDescent="0.3">
      <c r="A61" s="12" t="s">
        <v>9</v>
      </c>
      <c r="B61" s="16" t="s">
        <v>103</v>
      </c>
      <c r="D61" t="s">
        <v>110</v>
      </c>
      <c r="F61" t="s">
        <v>141</v>
      </c>
      <c r="H61" s="26">
        <f t="shared" si="4"/>
        <v>0</v>
      </c>
    </row>
    <row r="62" spans="1:8" x14ac:dyDescent="0.3">
      <c r="A62" s="12" t="s">
        <v>9</v>
      </c>
      <c r="B62" s="18" t="s">
        <v>13</v>
      </c>
      <c r="C62" s="6">
        <v>4</v>
      </c>
      <c r="D62" t="s">
        <v>106</v>
      </c>
      <c r="F62" t="s">
        <v>141</v>
      </c>
      <c r="G62" s="23">
        <v>30</v>
      </c>
      <c r="H62" s="26">
        <f t="shared" si="4"/>
        <v>120</v>
      </c>
    </row>
    <row r="63" spans="1:8" x14ac:dyDescent="0.3">
      <c r="A63" s="12" t="s">
        <v>9</v>
      </c>
      <c r="B63" s="16" t="s">
        <v>149</v>
      </c>
      <c r="C63" s="6">
        <v>1</v>
      </c>
      <c r="D63" t="s">
        <v>106</v>
      </c>
      <c r="F63" t="s">
        <v>145</v>
      </c>
      <c r="G63" s="23">
        <v>9.99</v>
      </c>
      <c r="H63" s="26">
        <f t="shared" si="4"/>
        <v>9.99</v>
      </c>
    </row>
    <row r="64" spans="1:8" x14ac:dyDescent="0.3">
      <c r="A64" s="12" t="s">
        <v>9</v>
      </c>
      <c r="B64" s="16" t="s">
        <v>30</v>
      </c>
      <c r="C64" s="6">
        <v>1</v>
      </c>
      <c r="D64" t="s">
        <v>106</v>
      </c>
      <c r="F64" t="s">
        <v>141</v>
      </c>
      <c r="G64" s="25">
        <v>30</v>
      </c>
      <c r="H64" s="26">
        <f t="shared" si="4"/>
        <v>30</v>
      </c>
    </row>
    <row r="65" spans="1:8" x14ac:dyDescent="0.3">
      <c r="A65" s="12" t="s">
        <v>9</v>
      </c>
      <c r="B65" s="16" t="s">
        <v>14</v>
      </c>
      <c r="C65" s="6">
        <v>4</v>
      </c>
      <c r="D65" t="s">
        <v>106</v>
      </c>
      <c r="F65" t="s">
        <v>141</v>
      </c>
      <c r="G65" s="25">
        <v>40</v>
      </c>
      <c r="H65" s="26">
        <f t="shared" si="4"/>
        <v>160</v>
      </c>
    </row>
    <row r="66" spans="1:8" x14ac:dyDescent="0.3">
      <c r="A66" s="12" t="s">
        <v>9</v>
      </c>
      <c r="B66" s="18" t="s">
        <v>18</v>
      </c>
      <c r="C66" s="6">
        <v>2</v>
      </c>
      <c r="D66" t="s">
        <v>106</v>
      </c>
      <c r="F66" t="s">
        <v>141</v>
      </c>
      <c r="G66" s="25">
        <v>40</v>
      </c>
      <c r="H66" s="26">
        <f t="shared" si="4"/>
        <v>80</v>
      </c>
    </row>
    <row r="67" spans="1:8" x14ac:dyDescent="0.3">
      <c r="A67" s="12" t="s">
        <v>9</v>
      </c>
      <c r="B67" s="18" t="s">
        <v>19</v>
      </c>
      <c r="C67" s="6">
        <v>6</v>
      </c>
      <c r="D67" t="s">
        <v>106</v>
      </c>
      <c r="F67" t="s">
        <v>141</v>
      </c>
      <c r="G67" s="25">
        <v>7</v>
      </c>
      <c r="H67" s="26">
        <f t="shared" si="4"/>
        <v>42</v>
      </c>
    </row>
    <row r="68" spans="1:8" x14ac:dyDescent="0.3">
      <c r="A68" s="12" t="s">
        <v>9</v>
      </c>
      <c r="B68" s="18" t="s">
        <v>38</v>
      </c>
      <c r="C68" s="6">
        <v>2</v>
      </c>
      <c r="D68" t="s">
        <v>106</v>
      </c>
      <c r="F68" t="s">
        <v>141</v>
      </c>
      <c r="G68" s="25">
        <v>7</v>
      </c>
      <c r="H68" s="26">
        <f t="shared" si="4"/>
        <v>14</v>
      </c>
    </row>
    <row r="69" spans="1:8" x14ac:dyDescent="0.3">
      <c r="A69" s="12" t="s">
        <v>9</v>
      </c>
      <c r="B69" s="18" t="s">
        <v>47</v>
      </c>
      <c r="C69" s="28">
        <f>500/7*4.5</f>
        <v>321.42857142857144</v>
      </c>
      <c r="D69" t="s">
        <v>106</v>
      </c>
      <c r="F69" t="s">
        <v>143</v>
      </c>
      <c r="H69" s="26">
        <f t="shared" si="4"/>
        <v>0</v>
      </c>
    </row>
    <row r="70" spans="1:8" x14ac:dyDescent="0.3">
      <c r="A70" s="12" t="s">
        <v>9</v>
      </c>
      <c r="B70" s="18" t="s">
        <v>52</v>
      </c>
      <c r="C70" s="28">
        <f>(C69-200)/20</f>
        <v>6.0714285714285721</v>
      </c>
      <c r="D70" t="s">
        <v>106</v>
      </c>
      <c r="E70" t="s">
        <v>120</v>
      </c>
      <c r="F70" t="s">
        <v>145</v>
      </c>
      <c r="G70" s="23">
        <v>18.39</v>
      </c>
      <c r="H70" s="26">
        <f t="shared" si="4"/>
        <v>111.65357142857144</v>
      </c>
    </row>
    <row r="71" spans="1:8" x14ac:dyDescent="0.3">
      <c r="A71" s="13" t="s">
        <v>12</v>
      </c>
      <c r="B71" s="16" t="s">
        <v>115</v>
      </c>
      <c r="C71" s="6">
        <v>50</v>
      </c>
      <c r="D71" t="s">
        <v>107</v>
      </c>
      <c r="G71"/>
    </row>
    <row r="72" spans="1:8" x14ac:dyDescent="0.3">
      <c r="A72" s="13"/>
      <c r="B72" s="16" t="s">
        <v>114</v>
      </c>
      <c r="C72" s="6">
        <v>50</v>
      </c>
      <c r="D72" t="s">
        <v>106</v>
      </c>
      <c r="H72" s="26">
        <f>G72*C72</f>
        <v>0</v>
      </c>
    </row>
    <row r="73" spans="1:8" x14ac:dyDescent="0.3">
      <c r="A73" s="13" t="s">
        <v>12</v>
      </c>
      <c r="B73" s="16" t="s">
        <v>46</v>
      </c>
      <c r="D73" t="s">
        <v>108</v>
      </c>
      <c r="G73"/>
    </row>
    <row r="74" spans="1:8" ht="16.2" customHeight="1" thickBot="1" x14ac:dyDescent="0.35">
      <c r="A74" s="13" t="s">
        <v>12</v>
      </c>
      <c r="B74" s="18" t="s">
        <v>48</v>
      </c>
      <c r="D74" t="s">
        <v>110</v>
      </c>
      <c r="E74" t="s">
        <v>120</v>
      </c>
      <c r="F74" t="s">
        <v>142</v>
      </c>
      <c r="H74" s="27">
        <f>G74*C74</f>
        <v>0</v>
      </c>
    </row>
    <row r="75" spans="1:8" ht="15" thickTop="1" x14ac:dyDescent="0.3">
      <c r="H75">
        <f>SUBTOTAL(9,H3:H74)</f>
        <v>2271.5235714285714</v>
      </c>
    </row>
  </sheetData>
  <autoFilter ref="A1:E75" xr:uid="{27D29A92-5AFD-4236-811D-4C9F8DE5834A}"/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958A7-6136-42F0-9F15-173143354B89}">
  <dimension ref="A3:C9"/>
  <sheetViews>
    <sheetView workbookViewId="0">
      <selection activeCell="A9" sqref="A9"/>
    </sheetView>
  </sheetViews>
  <sheetFormatPr defaultRowHeight="14.4" x14ac:dyDescent="0.3"/>
  <cols>
    <col min="2" max="2" width="50.88671875" customWidth="1"/>
  </cols>
  <sheetData>
    <row r="3" spans="1:3" x14ac:dyDescent="0.3">
      <c r="A3" s="4" t="s">
        <v>96</v>
      </c>
      <c r="B3" t="s">
        <v>23</v>
      </c>
      <c r="C3">
        <f>11*3*2.5</f>
        <v>82.5</v>
      </c>
    </row>
    <row r="4" spans="1:3" x14ac:dyDescent="0.3">
      <c r="A4" t="s">
        <v>93</v>
      </c>
      <c r="B4" t="s">
        <v>94</v>
      </c>
      <c r="C4">
        <v>2</v>
      </c>
    </row>
    <row r="5" spans="1:3" x14ac:dyDescent="0.3">
      <c r="A5" t="s">
        <v>93</v>
      </c>
      <c r="B5" t="s">
        <v>95</v>
      </c>
      <c r="C5">
        <v>6</v>
      </c>
    </row>
    <row r="6" spans="1:3" x14ac:dyDescent="0.3">
      <c r="B6" t="s">
        <v>132</v>
      </c>
    </row>
    <row r="7" spans="1:3" x14ac:dyDescent="0.3">
      <c r="A7" t="s">
        <v>150</v>
      </c>
      <c r="B7" t="s">
        <v>151</v>
      </c>
    </row>
    <row r="8" spans="1:3" x14ac:dyDescent="0.3">
      <c r="A8" t="s">
        <v>152</v>
      </c>
      <c r="B8" t="s">
        <v>153</v>
      </c>
    </row>
    <row r="9" spans="1:3" x14ac:dyDescent="0.3">
      <c r="B9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9934B-3EDE-46D9-B9DE-551F11891ACE}">
  <dimension ref="A1:E54"/>
  <sheetViews>
    <sheetView tabSelected="1" workbookViewId="0">
      <selection activeCell="D10" sqref="D10"/>
    </sheetView>
  </sheetViews>
  <sheetFormatPr defaultRowHeight="14.4" x14ac:dyDescent="0.3"/>
  <cols>
    <col min="1" max="1" width="25.6640625" bestFit="1" customWidth="1"/>
    <col min="2" max="2" width="59.109375" customWidth="1"/>
  </cols>
  <sheetData>
    <row r="1" spans="1:5" ht="18" x14ac:dyDescent="0.3">
      <c r="A1" s="29" t="s">
        <v>89</v>
      </c>
      <c r="B1" s="29"/>
      <c r="C1" s="29"/>
    </row>
    <row r="3" spans="1:5" ht="19.95" customHeight="1" x14ac:dyDescent="0.3">
      <c r="A3" t="s">
        <v>83</v>
      </c>
      <c r="B3" t="s">
        <v>58</v>
      </c>
      <c r="C3" s="3"/>
    </row>
    <row r="4" spans="1:5" ht="19.95" customHeight="1" x14ac:dyDescent="0.3">
      <c r="A4" t="s">
        <v>83</v>
      </c>
      <c r="B4" t="s">
        <v>72</v>
      </c>
      <c r="C4" s="3"/>
    </row>
    <row r="5" spans="1:5" ht="19.95" customHeight="1" x14ac:dyDescent="0.3">
      <c r="A5" t="s">
        <v>83</v>
      </c>
      <c r="B5" t="s">
        <v>73</v>
      </c>
      <c r="C5" s="3"/>
    </row>
    <row r="6" spans="1:5" ht="19.95" customHeight="1" x14ac:dyDescent="0.3">
      <c r="A6" t="s">
        <v>83</v>
      </c>
      <c r="B6" t="s">
        <v>78</v>
      </c>
      <c r="C6" s="3"/>
    </row>
    <row r="7" spans="1:5" ht="19.95" customHeight="1" x14ac:dyDescent="0.3">
      <c r="A7" t="s">
        <v>83</v>
      </c>
      <c r="B7" t="s">
        <v>79</v>
      </c>
      <c r="C7" s="3"/>
    </row>
    <row r="8" spans="1:5" ht="19.95" customHeight="1" x14ac:dyDescent="0.3">
      <c r="A8" t="s">
        <v>83</v>
      </c>
      <c r="B8" t="s">
        <v>92</v>
      </c>
      <c r="C8" s="3"/>
    </row>
    <row r="9" spans="1:5" ht="19.95" customHeight="1" x14ac:dyDescent="0.3">
      <c r="A9" t="s">
        <v>83</v>
      </c>
      <c r="B9" t="s">
        <v>80</v>
      </c>
      <c r="C9" s="3"/>
    </row>
    <row r="10" spans="1:5" ht="19.95" customHeight="1" x14ac:dyDescent="0.3">
      <c r="A10" t="s">
        <v>85</v>
      </c>
      <c r="B10" s="30" t="s">
        <v>66</v>
      </c>
      <c r="C10" s="3"/>
    </row>
    <row r="11" spans="1:5" ht="19.95" customHeight="1" x14ac:dyDescent="0.3">
      <c r="A11" t="s">
        <v>85</v>
      </c>
      <c r="B11" s="30" t="s">
        <v>71</v>
      </c>
      <c r="C11" s="3"/>
    </row>
    <row r="12" spans="1:5" ht="19.95" customHeight="1" x14ac:dyDescent="0.3">
      <c r="A12" t="s">
        <v>87</v>
      </c>
      <c r="B12" s="30" t="s">
        <v>70</v>
      </c>
      <c r="C12" s="3"/>
    </row>
    <row r="13" spans="1:5" ht="19.95" customHeight="1" x14ac:dyDescent="0.3">
      <c r="A13" t="s">
        <v>87</v>
      </c>
      <c r="B13" s="30" t="s">
        <v>91</v>
      </c>
      <c r="C13" s="3"/>
    </row>
    <row r="14" spans="1:5" ht="19.95" customHeight="1" x14ac:dyDescent="0.3">
      <c r="A14" t="s">
        <v>87</v>
      </c>
      <c r="B14" s="30" t="s">
        <v>90</v>
      </c>
      <c r="C14" s="3"/>
      <c r="E14" s="4"/>
    </row>
    <row r="15" spans="1:5" ht="19.95" customHeight="1" x14ac:dyDescent="0.3">
      <c r="A15" t="s">
        <v>84</v>
      </c>
      <c r="B15" s="30" t="s">
        <v>59</v>
      </c>
      <c r="C15" s="3"/>
    </row>
    <row r="16" spans="1:5" ht="19.95" customHeight="1" x14ac:dyDescent="0.3">
      <c r="A16" t="s">
        <v>84</v>
      </c>
      <c r="B16" s="30" t="s">
        <v>60</v>
      </c>
      <c r="C16" s="3"/>
    </row>
    <row r="17" spans="1:3" ht="19.95" customHeight="1" x14ac:dyDescent="0.3">
      <c r="A17" t="s">
        <v>84</v>
      </c>
      <c r="B17" s="30" t="s">
        <v>135</v>
      </c>
      <c r="C17" s="3"/>
    </row>
    <row r="18" spans="1:3" ht="19.95" customHeight="1" x14ac:dyDescent="0.3">
      <c r="A18" t="s">
        <v>84</v>
      </c>
      <c r="B18" s="30" t="s">
        <v>61</v>
      </c>
      <c r="C18" s="3"/>
    </row>
    <row r="19" spans="1:3" ht="19.95" customHeight="1" x14ac:dyDescent="0.3">
      <c r="A19" t="s">
        <v>84</v>
      </c>
      <c r="B19" s="30" t="s">
        <v>62</v>
      </c>
      <c r="C19" s="3"/>
    </row>
    <row r="20" spans="1:3" ht="19.95" customHeight="1" x14ac:dyDescent="0.3">
      <c r="A20" t="s">
        <v>84</v>
      </c>
      <c r="B20" t="s">
        <v>63</v>
      </c>
      <c r="C20" s="3"/>
    </row>
    <row r="21" spans="1:3" ht="19.95" customHeight="1" x14ac:dyDescent="0.3">
      <c r="A21" t="s">
        <v>84</v>
      </c>
      <c r="B21" t="s">
        <v>64</v>
      </c>
      <c r="C21" s="3"/>
    </row>
    <row r="22" spans="1:3" ht="19.95" customHeight="1" x14ac:dyDescent="0.3">
      <c r="A22" t="s">
        <v>84</v>
      </c>
      <c r="B22" s="30" t="s">
        <v>65</v>
      </c>
      <c r="C22" s="3"/>
    </row>
    <row r="23" spans="1:3" ht="19.95" customHeight="1" x14ac:dyDescent="0.3">
      <c r="A23" t="s">
        <v>84</v>
      </c>
      <c r="B23" s="30" t="s">
        <v>69</v>
      </c>
      <c r="C23" s="3"/>
    </row>
    <row r="24" spans="1:3" ht="19.95" customHeight="1" x14ac:dyDescent="0.3">
      <c r="A24" t="s">
        <v>84</v>
      </c>
      <c r="B24" s="30" t="s">
        <v>74</v>
      </c>
      <c r="C24" s="3"/>
    </row>
    <row r="25" spans="1:3" ht="19.95" customHeight="1" x14ac:dyDescent="0.3">
      <c r="A25" t="s">
        <v>84</v>
      </c>
      <c r="B25" s="30" t="s">
        <v>75</v>
      </c>
      <c r="C25" s="3"/>
    </row>
    <row r="26" spans="1:3" ht="19.95" customHeight="1" x14ac:dyDescent="0.3">
      <c r="A26" t="s">
        <v>88</v>
      </c>
      <c r="B26" t="s">
        <v>1</v>
      </c>
      <c r="C26" s="3"/>
    </row>
    <row r="27" spans="1:3" ht="19.95" customHeight="1" x14ac:dyDescent="0.3">
      <c r="A27" t="s">
        <v>81</v>
      </c>
      <c r="B27" s="30" t="s">
        <v>136</v>
      </c>
      <c r="C27" s="3"/>
    </row>
    <row r="28" spans="1:3" ht="19.95" customHeight="1" x14ac:dyDescent="0.3">
      <c r="A28" t="s">
        <v>81</v>
      </c>
      <c r="B28" s="30" t="s">
        <v>0</v>
      </c>
      <c r="C28" s="3"/>
    </row>
    <row r="29" spans="1:3" ht="19.95" customHeight="1" x14ac:dyDescent="0.3">
      <c r="A29" t="s">
        <v>81</v>
      </c>
      <c r="B29" s="30" t="s">
        <v>68</v>
      </c>
      <c r="C29" s="3"/>
    </row>
    <row r="30" spans="1:3" ht="19.95" customHeight="1" x14ac:dyDescent="0.3">
      <c r="A30" t="s">
        <v>81</v>
      </c>
      <c r="B30" s="30" t="s">
        <v>56</v>
      </c>
      <c r="C30" s="3"/>
    </row>
    <row r="31" spans="1:3" ht="19.95" customHeight="1" x14ac:dyDescent="0.3">
      <c r="A31" t="s">
        <v>81</v>
      </c>
      <c r="B31" s="30" t="s">
        <v>57</v>
      </c>
      <c r="C31" s="3"/>
    </row>
    <row r="32" spans="1:3" ht="19.95" customHeight="1" x14ac:dyDescent="0.3">
      <c r="A32" t="s">
        <v>81</v>
      </c>
      <c r="B32" s="30" t="s">
        <v>76</v>
      </c>
      <c r="C32" s="3"/>
    </row>
    <row r="33" spans="1:3" ht="19.95" customHeight="1" x14ac:dyDescent="0.3">
      <c r="A33" t="s">
        <v>81</v>
      </c>
      <c r="B33" s="30" t="s">
        <v>77</v>
      </c>
      <c r="C33" s="3"/>
    </row>
    <row r="34" spans="1:3" ht="19.95" customHeight="1" x14ac:dyDescent="0.3">
      <c r="A34" t="s">
        <v>82</v>
      </c>
      <c r="B34" s="30" t="s">
        <v>137</v>
      </c>
      <c r="C34" s="3"/>
    </row>
    <row r="35" spans="1:3" ht="19.95" customHeight="1" x14ac:dyDescent="0.3">
      <c r="A35" t="s">
        <v>82</v>
      </c>
      <c r="B35" s="30" t="s">
        <v>138</v>
      </c>
      <c r="C35" s="3"/>
    </row>
    <row r="36" spans="1:3" ht="19.95" customHeight="1" x14ac:dyDescent="0.3">
      <c r="A36" t="s">
        <v>86</v>
      </c>
      <c r="B36" s="30" t="s">
        <v>67</v>
      </c>
      <c r="C36" s="3"/>
    </row>
    <row r="37" spans="1:3" ht="19.95" customHeight="1" x14ac:dyDescent="0.3">
      <c r="A37" t="s">
        <v>86</v>
      </c>
      <c r="B37" s="30" t="s">
        <v>97</v>
      </c>
      <c r="C37" s="3"/>
    </row>
    <row r="38" spans="1:3" ht="19.95" customHeight="1" x14ac:dyDescent="0.3"/>
    <row r="39" spans="1:3" ht="19.95" customHeight="1" x14ac:dyDescent="0.3"/>
    <row r="40" spans="1:3" ht="19.95" customHeight="1" x14ac:dyDescent="0.3"/>
    <row r="41" spans="1:3" ht="19.95" customHeight="1" x14ac:dyDescent="0.3"/>
    <row r="42" spans="1:3" ht="19.95" customHeight="1" x14ac:dyDescent="0.3"/>
    <row r="43" spans="1:3" ht="19.95" customHeight="1" x14ac:dyDescent="0.3"/>
    <row r="44" spans="1:3" ht="19.95" customHeight="1" x14ac:dyDescent="0.3"/>
    <row r="45" spans="1:3" ht="19.95" customHeight="1" x14ac:dyDescent="0.3"/>
    <row r="46" spans="1:3" ht="19.95" customHeight="1" x14ac:dyDescent="0.3"/>
    <row r="47" spans="1:3" ht="19.95" customHeight="1" x14ac:dyDescent="0.3"/>
    <row r="48" spans="1:3" ht="19.95" customHeight="1" x14ac:dyDescent="0.3"/>
    <row r="49" ht="19.95" customHeight="1" x14ac:dyDescent="0.3"/>
    <row r="50" ht="19.95" customHeight="1" x14ac:dyDescent="0.3"/>
    <row r="51" ht="19.95" customHeight="1" x14ac:dyDescent="0.3"/>
    <row r="52" ht="19.95" customHeight="1" x14ac:dyDescent="0.3"/>
    <row r="53" ht="19.95" customHeight="1" x14ac:dyDescent="0.3"/>
    <row r="54" ht="19.95" customHeight="1" x14ac:dyDescent="0.3"/>
  </sheetData>
  <autoFilter ref="A2:C2" xr:uid="{EDA56C80-722E-4C86-9D0C-207D42CA1B2B}">
    <sortState xmlns:xlrd2="http://schemas.microsoft.com/office/spreadsheetml/2017/richdata2" ref="A3:C33">
      <sortCondition ref="A2"/>
    </sortState>
  </autoFilter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Inventory</vt:lpstr>
      <vt:lpstr>Provisioning</vt:lpstr>
      <vt:lpstr>pre departure checks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stokes</dc:creator>
  <cp:lastModifiedBy>allan stokes</cp:lastModifiedBy>
  <dcterms:created xsi:type="dcterms:W3CDTF">2021-05-19T10:37:09Z</dcterms:created>
  <dcterms:modified xsi:type="dcterms:W3CDTF">2021-05-26T18:22:14Z</dcterms:modified>
</cp:coreProperties>
</file>